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GE\5. TÖÖS PROJEKTID\RMK13 Vanaveski paisu likvieerimine OJV 158-23\2.Aktid, arved\2.IGE-Tellija\Akt\2307 Akt1\"/>
    </mc:Choice>
  </mc:AlternateContent>
  <xr:revisionPtr revIDLastSave="0" documentId="13_ncr:1_{D9555395-1F3E-4D2F-A25F-FD7CA66378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K54.1" sheetId="1" r:id="rId1"/>
  </sheets>
  <definedNames>
    <definedName name="_xlnm.Print_Area" localSheetId="0">'RK54.1'!$A$1:$I$49</definedName>
  </definedNames>
  <calcPr calcId="191029"/>
</workbook>
</file>

<file path=xl/calcChain.xml><?xml version="1.0" encoding="utf-8"?>
<calcChain xmlns="http://schemas.openxmlformats.org/spreadsheetml/2006/main">
  <c r="E26" i="1" l="1"/>
  <c r="F26" i="1" s="1"/>
  <c r="F27" i="1"/>
  <c r="C28" i="1"/>
  <c r="H28" i="1" s="1"/>
  <c r="C29" i="1"/>
  <c r="H29" i="1" s="1"/>
  <c r="C30" i="1"/>
  <c r="H30" i="1" s="1"/>
  <c r="G31" i="1"/>
  <c r="H33" i="1" s="1"/>
  <c r="H34" i="1" s="1"/>
  <c r="H36" i="1" s="1"/>
  <c r="H26" i="1"/>
  <c r="E31" i="1" l="1"/>
  <c r="F30" i="1"/>
  <c r="C31" i="1"/>
  <c r="F28" i="1"/>
  <c r="F29" i="1"/>
  <c r="H31" i="1" l="1"/>
  <c r="F31" i="1"/>
</calcChain>
</file>

<file path=xl/sharedStrings.xml><?xml version="1.0" encoding="utf-8"?>
<sst xmlns="http://schemas.openxmlformats.org/spreadsheetml/2006/main" count="42" uniqueCount="39">
  <si>
    <t>Töövõtja:</t>
  </si>
  <si>
    <t xml:space="preserve">AS Infragate Eesti </t>
  </si>
  <si>
    <t>Leping:</t>
  </si>
  <si>
    <t>Aruandeperiood:</t>
  </si>
  <si>
    <t>Kuupäev:</t>
  </si>
  <si>
    <t>Aruande perioodil</t>
  </si>
  <si>
    <t>Tasumisele kuulub:</t>
  </si>
  <si>
    <t>Andis üle:</t>
  </si>
  <si>
    <t>Võttis vastu:</t>
  </si>
  <si>
    <t>Tellija:</t>
  </si>
  <si>
    <t>Tellija esindaja</t>
  </si>
  <si>
    <t>Käibemaks (20%):</t>
  </si>
  <si>
    <t>Töö nimetus</t>
  </si>
  <si>
    <t>Ettenägematud kulud</t>
  </si>
  <si>
    <t>Kokku</t>
  </si>
  <si>
    <t>%</t>
  </si>
  <si>
    <t>Pooled kinnitavad, et ülalnimetatud töö on tehtud hea tava ja kõigi nõuete kohaselt ning vastab Poolte vahel kokkulepitule.</t>
  </si>
  <si>
    <t>-</t>
  </si>
  <si>
    <t xml:space="preserve">Teostatud tööde üleandmise-vastuvõtmise akt nr.  </t>
  </si>
  <si>
    <t>Lepingu nr ja projekti kood:</t>
  </si>
  <si>
    <t>Tööde algusest</t>
  </si>
  <si>
    <t>Tööde kogumaksumus,  km-ta</t>
  </si>
  <si>
    <t>EUR</t>
  </si>
  <si>
    <t>/allkirjastatud digitaalselt/</t>
  </si>
  <si>
    <t>KOKKU:</t>
  </si>
  <si>
    <t>/hilisem kuupäev digiallkirjas/</t>
  </si>
  <si>
    <t>Töövõtja esindaja</t>
  </si>
  <si>
    <t>07.08.2023</t>
  </si>
  <si>
    <t>Riigimetsa Majandamise Keskus</t>
  </si>
  <si>
    <t>07.07.2023</t>
  </si>
  <si>
    <t>31.07.2023</t>
  </si>
  <si>
    <t xml:space="preserve">RMK Vanaveski paisu osalise likvideerimise ja 
loodusliku jõesängi taastamise ehitus- ja rekonstrueerimistööde OMANIKUJÄRELEVALVE KÄSUNDUSLEPING </t>
  </si>
  <si>
    <t>Omanikujärelevalveinseneri teenus</t>
  </si>
  <si>
    <t>Lõpparuande esitamine</t>
  </si>
  <si>
    <t>0,00</t>
  </si>
  <si>
    <t>0,00%</t>
  </si>
  <si>
    <t>Jan Ruukel</t>
  </si>
  <si>
    <t>Sven Küün</t>
  </si>
  <si>
    <t>nr. 3-6.11/2023/48               158-23 RMK13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</si>
</sst>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r&quot;_-;\-* #,##0.00\ &quot;kr&quot;_-;_-* &quot;-&quot;??\ &quot;kr&quot;_-;_-@_-"/>
    <numFmt numFmtId="165" formatCode="d\.mm\.yyyy;@"/>
    <numFmt numFmtId="166" formatCode="_-* #,##0.00\ [$€-425]_-;\-* #,##0.00\ [$€-425]_-;_-* &quot;-&quot;??\ [$€-425]_-;_-@_-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color indexed="8"/>
      <name val="Verdana"/>
      <family val="2"/>
      <charset val="186"/>
    </font>
    <font>
      <sz val="10"/>
      <color indexed="8"/>
      <name val="Verdana"/>
      <family val="2"/>
      <charset val="186"/>
    </font>
    <font>
      <strike/>
      <sz val="10"/>
      <color indexed="10"/>
      <name val="Verdana"/>
      <family val="2"/>
      <charset val="186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  <charset val="186"/>
    </font>
    <font>
      <sz val="8"/>
      <name val="Calibri"/>
      <family val="2"/>
      <charset val="186"/>
    </font>
    <font>
      <sz val="10"/>
      <name val="Verdana"/>
      <family val="2"/>
      <charset val="186"/>
    </font>
    <font>
      <b/>
      <sz val="10"/>
      <name val="Verdana"/>
      <family val="2"/>
      <charset val="186"/>
    </font>
    <font>
      <sz val="8"/>
      <name val="Verdana"/>
      <family val="2"/>
      <charset val="186"/>
    </font>
    <font>
      <sz val="10"/>
      <color theme="3" tint="0.39997558519241921"/>
      <name val="Verdana"/>
      <family val="2"/>
      <charset val="186"/>
    </font>
    <font>
      <sz val="10"/>
      <color theme="3" tint="0.39997558519241921"/>
      <name val="Verdana"/>
      <family val="2"/>
    </font>
    <font>
      <sz val="10"/>
      <color theme="3" tint="0.59999389629810485"/>
      <name val="Verdana"/>
      <family val="2"/>
      <charset val="186"/>
    </font>
    <font>
      <b/>
      <sz val="10"/>
      <color rgb="FFFF0000"/>
      <name val="Verdana"/>
      <family val="2"/>
      <charset val="186"/>
    </font>
    <font>
      <b/>
      <sz val="10"/>
      <color theme="3" tint="0.39997558519241921"/>
      <name val="Verdana"/>
      <family val="2"/>
    </font>
    <font>
      <i/>
      <sz val="10"/>
      <name val="Verdana"/>
      <family val="2"/>
      <charset val="186"/>
    </font>
    <font>
      <sz val="10"/>
      <color rgb="FF0070C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3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15" fontId="3" fillId="2" borderId="0" xfId="0" applyNumberFormat="1" applyFont="1" applyFill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2" xfId="0" applyFont="1" applyBorder="1"/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15" fillId="0" borderId="2" xfId="0" applyFont="1" applyBorder="1" applyProtection="1">
      <protection locked="0"/>
    </xf>
    <xf numFmtId="0" fontId="15" fillId="0" borderId="0" xfId="0" applyFont="1" applyProtection="1"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6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5" fontId="17" fillId="2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/>
    <xf numFmtId="0" fontId="13" fillId="0" borderId="0" xfId="0" applyFont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9" fontId="2" fillId="0" borderId="2" xfId="2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3" xfId="0" quotePrefix="1" applyNumberFormat="1" applyFont="1" applyBorder="1" applyAlignment="1" applyProtection="1">
      <alignment horizontal="right" vertical="center" wrapText="1"/>
      <protection locked="0"/>
    </xf>
    <xf numFmtId="10" fontId="2" fillId="0" borderId="2" xfId="2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 applyProtection="1">
      <alignment horizontal="right" vertical="center" wrapText="1"/>
      <protection locked="0"/>
    </xf>
    <xf numFmtId="4" fontId="18" fillId="0" borderId="1" xfId="0" applyNumberFormat="1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4" fontId="18" fillId="0" borderId="4" xfId="0" applyNumberFormat="1" applyFont="1" applyBorder="1" applyAlignment="1" applyProtection="1">
      <alignment horizontal="right" vertical="center" wrapText="1"/>
      <protection locked="0"/>
    </xf>
    <xf numFmtId="10" fontId="18" fillId="0" borderId="1" xfId="2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right" vertical="center" wrapText="1"/>
    </xf>
    <xf numFmtId="4" fontId="13" fillId="0" borderId="0" xfId="0" applyNumberFormat="1" applyFont="1" applyAlignment="1">
      <alignment vertical="center" wrapText="1"/>
    </xf>
    <xf numFmtId="10" fontId="2" fillId="0" borderId="0" xfId="2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left"/>
    </xf>
    <xf numFmtId="0" fontId="14" fillId="0" borderId="0" xfId="0" applyFont="1"/>
    <xf numFmtId="4" fontId="14" fillId="0" borderId="0" xfId="0" applyNumberFormat="1" applyFont="1"/>
    <xf numFmtId="166" fontId="13" fillId="0" borderId="0" xfId="0" applyNumberFormat="1" applyFont="1" applyAlignment="1">
      <alignment horizontal="right" vertical="center"/>
    </xf>
    <xf numFmtId="166" fontId="13" fillId="0" borderId="0" xfId="1" applyNumberFormat="1" applyFont="1" applyAlignment="1">
      <alignment horizontal="right" vertical="center"/>
    </xf>
    <xf numFmtId="166" fontId="12" fillId="0" borderId="0" xfId="1" applyNumberFormat="1" applyFont="1" applyAlignment="1">
      <alignment horizontal="right" vertical="center"/>
    </xf>
    <xf numFmtId="165" fontId="20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19" fillId="2" borderId="0" xfId="0" applyFont="1" applyFill="1" applyAlignment="1" applyProtection="1">
      <alignment horizontal="left" wrapText="1"/>
      <protection locked="0"/>
    </xf>
  </cellXfs>
  <cellStyles count="3">
    <cellStyle name="Normaallaad" xfId="0" builtinId="0"/>
    <cellStyle name="Protsent" xfId="2" builtinId="5"/>
    <cellStyle name="Valu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4</xdr:row>
      <xdr:rowOff>142875</xdr:rowOff>
    </xdr:from>
    <xdr:to>
      <xdr:col>8</xdr:col>
      <xdr:colOff>352425</xdr:colOff>
      <xdr:row>9</xdr:row>
      <xdr:rowOff>66675</xdr:rowOff>
    </xdr:to>
    <xdr:pic>
      <xdr:nvPicPr>
        <xdr:cNvPr id="1176" name="Picture 2" descr="Infragate_logo.jpg">
          <a:extLst>
            <a:ext uri="{FF2B5EF4-FFF2-40B4-BE49-F238E27FC236}">
              <a16:creationId xmlns:a16="http://schemas.microsoft.com/office/drawing/2014/main" id="{138D2AB0-4E82-4688-8AD8-3B5CF6266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790575"/>
          <a:ext cx="561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showGridLines="0" tabSelected="1" zoomScaleNormal="100" zoomScalePageLayoutView="80" workbookViewId="0">
      <selection activeCell="G22" sqref="G22"/>
    </sheetView>
  </sheetViews>
  <sheetFormatPr defaultColWidth="0" defaultRowHeight="13.5" zeroHeight="1" x14ac:dyDescent="0.3"/>
  <cols>
    <col min="1" max="1" width="18.81640625" style="1" customWidth="1"/>
    <col min="2" max="2" width="3" style="1" customWidth="1"/>
    <col min="3" max="3" width="20.26953125" style="1" customWidth="1"/>
    <col min="4" max="4" width="1.81640625" style="1" customWidth="1"/>
    <col min="5" max="5" width="18.7265625" style="1" customWidth="1"/>
    <col min="6" max="6" width="10.7265625" style="1" customWidth="1"/>
    <col min="7" max="7" width="18.7265625" style="1" customWidth="1"/>
    <col min="8" max="8" width="14" style="1" customWidth="1"/>
    <col min="9" max="9" width="11.54296875" style="1" bestFit="1" customWidth="1"/>
    <col min="10" max="10" width="11.54296875" style="1" hidden="1" customWidth="1"/>
    <col min="11" max="16384" width="0" style="1" hidden="1"/>
  </cols>
  <sheetData>
    <row r="1" spans="1:9" x14ac:dyDescent="0.3">
      <c r="G1" s="78"/>
      <c r="H1" s="78"/>
      <c r="I1" s="78"/>
    </row>
    <row r="2" spans="1:9" x14ac:dyDescent="0.3">
      <c r="A2" s="15"/>
      <c r="B2" s="15"/>
      <c r="C2" s="15"/>
      <c r="D2" s="15"/>
      <c r="E2" s="15"/>
      <c r="F2" s="15"/>
      <c r="G2" s="79"/>
      <c r="H2" s="79"/>
      <c r="I2" s="79"/>
    </row>
    <row r="3" spans="1:9" x14ac:dyDescent="0.3">
      <c r="A3" s="15"/>
      <c r="B3" s="15"/>
      <c r="C3" s="15"/>
      <c r="D3" s="15"/>
      <c r="E3" s="15"/>
      <c r="F3" s="15"/>
      <c r="G3" s="79"/>
      <c r="H3" s="79"/>
      <c r="I3" s="79"/>
    </row>
    <row r="4" spans="1:9" x14ac:dyDescent="0.3">
      <c r="A4" s="15"/>
      <c r="B4" s="15"/>
      <c r="C4" s="15"/>
      <c r="D4" s="15"/>
      <c r="E4" s="15"/>
      <c r="F4" s="15"/>
      <c r="G4" s="79"/>
      <c r="H4" s="79"/>
      <c r="I4" s="79"/>
    </row>
    <row r="5" spans="1:9" x14ac:dyDescent="0.3">
      <c r="A5" s="15"/>
      <c r="B5" s="15"/>
      <c r="C5" s="15"/>
      <c r="D5" s="15"/>
      <c r="E5" s="15"/>
      <c r="F5" s="15"/>
      <c r="G5" s="15"/>
      <c r="H5" s="15"/>
    </row>
    <row r="6" spans="1:9" x14ac:dyDescent="0.3">
      <c r="A6" s="15"/>
      <c r="B6" s="15"/>
      <c r="C6" s="15"/>
      <c r="D6" s="15"/>
      <c r="E6" s="15"/>
      <c r="F6" s="15"/>
      <c r="G6" s="15"/>
      <c r="H6" s="15"/>
    </row>
    <row r="7" spans="1:9" x14ac:dyDescent="0.3">
      <c r="A7" s="15"/>
      <c r="B7" s="15"/>
      <c r="C7" s="15"/>
      <c r="D7" s="15"/>
      <c r="E7" s="15"/>
      <c r="F7" s="15"/>
      <c r="G7" s="15"/>
      <c r="H7" s="15"/>
    </row>
    <row r="8" spans="1:9" x14ac:dyDescent="0.3">
      <c r="A8" s="15"/>
      <c r="B8" s="15"/>
      <c r="C8" s="15"/>
      <c r="D8" s="15"/>
      <c r="E8" s="15"/>
      <c r="F8" s="15"/>
      <c r="G8" s="15"/>
      <c r="H8" s="15"/>
    </row>
    <row r="9" spans="1:9" x14ac:dyDescent="0.3">
      <c r="A9" s="15"/>
      <c r="B9" s="15"/>
      <c r="C9" s="15"/>
      <c r="D9" s="15"/>
      <c r="E9" s="15"/>
      <c r="F9" s="15"/>
      <c r="G9" s="15"/>
      <c r="H9" s="15"/>
    </row>
    <row r="10" spans="1:9" ht="14" x14ac:dyDescent="0.3">
      <c r="A10" s="15"/>
      <c r="B10" s="15"/>
      <c r="C10" s="19"/>
      <c r="D10" s="19"/>
      <c r="E10" s="18" t="s">
        <v>18</v>
      </c>
      <c r="F10" s="27">
        <v>1</v>
      </c>
      <c r="G10" s="19" t="s">
        <v>27</v>
      </c>
      <c r="H10" s="19"/>
    </row>
    <row r="11" spans="1:9" x14ac:dyDescent="0.3">
      <c r="A11" s="20"/>
      <c r="B11" s="20"/>
      <c r="C11" s="15"/>
      <c r="D11" s="15"/>
      <c r="E11" s="15"/>
      <c r="F11" s="15"/>
      <c r="G11" s="15"/>
      <c r="H11" s="15"/>
    </row>
    <row r="12" spans="1:9" ht="4.5" customHeight="1" x14ac:dyDescent="0.3">
      <c r="A12" s="15"/>
      <c r="B12" s="15"/>
      <c r="C12" s="15"/>
      <c r="D12" s="15"/>
      <c r="E12" s="15"/>
      <c r="F12" s="15"/>
      <c r="G12" s="15"/>
      <c r="H12" s="15"/>
    </row>
    <row r="13" spans="1:9" ht="47.25" customHeight="1" x14ac:dyDescent="0.3">
      <c r="A13" s="16" t="s">
        <v>9</v>
      </c>
      <c r="B13" s="16"/>
      <c r="C13" s="80" t="s">
        <v>28</v>
      </c>
      <c r="D13" s="80"/>
      <c r="E13" s="80"/>
      <c r="F13" s="80"/>
      <c r="G13" s="80"/>
      <c r="H13" s="80"/>
    </row>
    <row r="14" spans="1:9" ht="4.5" customHeight="1" x14ac:dyDescent="0.3">
      <c r="A14" s="16"/>
      <c r="B14" s="16"/>
      <c r="C14" s="10"/>
      <c r="D14" s="10"/>
      <c r="E14" s="10"/>
      <c r="F14" s="9"/>
      <c r="G14" s="9"/>
      <c r="H14" s="9"/>
    </row>
    <row r="15" spans="1:9" x14ac:dyDescent="0.3">
      <c r="A15" s="16" t="s">
        <v>0</v>
      </c>
      <c r="B15" s="16"/>
      <c r="C15" s="77" t="s">
        <v>1</v>
      </c>
      <c r="D15" s="77"/>
      <c r="E15" s="77"/>
      <c r="F15" s="9"/>
      <c r="G15" s="9"/>
      <c r="H15" s="9"/>
    </row>
    <row r="16" spans="1:9" ht="4.5" customHeight="1" x14ac:dyDescent="0.3">
      <c r="A16" s="16"/>
      <c r="B16" s="16"/>
      <c r="C16" s="9"/>
      <c r="D16" s="9"/>
      <c r="E16" s="9"/>
      <c r="F16" s="9"/>
      <c r="G16" s="9"/>
      <c r="H16" s="9"/>
    </row>
    <row r="17" spans="1:12" ht="42.75" customHeight="1" x14ac:dyDescent="0.3">
      <c r="A17" s="16" t="s">
        <v>2</v>
      </c>
      <c r="B17" s="16"/>
      <c r="C17" s="67" t="s">
        <v>31</v>
      </c>
      <c r="D17" s="67"/>
      <c r="E17" s="67"/>
      <c r="F17" s="67"/>
      <c r="G17" s="67"/>
      <c r="H17" s="67"/>
      <c r="J17" s="6"/>
      <c r="K17" s="6"/>
    </row>
    <row r="18" spans="1:12" ht="4.5" customHeight="1" x14ac:dyDescent="0.3">
      <c r="A18" s="16"/>
      <c r="B18" s="16"/>
      <c r="C18" s="11"/>
      <c r="D18" s="11"/>
      <c r="E18" s="11"/>
      <c r="F18" s="11"/>
      <c r="G18" s="11"/>
      <c r="H18" s="11"/>
      <c r="J18" s="6"/>
      <c r="K18" s="6"/>
    </row>
    <row r="19" spans="1:12" ht="30" customHeight="1" x14ac:dyDescent="0.3">
      <c r="A19" s="28" t="s">
        <v>19</v>
      </c>
      <c r="B19" s="16"/>
      <c r="C19" s="32" t="s">
        <v>38</v>
      </c>
      <c r="D19" s="9"/>
      <c r="E19" s="9"/>
      <c r="F19" s="9"/>
      <c r="G19" s="9"/>
      <c r="H19" s="9"/>
      <c r="J19" s="5"/>
      <c r="K19" s="4"/>
    </row>
    <row r="20" spans="1:12" ht="19.5" customHeight="1" x14ac:dyDescent="0.3">
      <c r="A20" s="36" t="s">
        <v>3</v>
      </c>
      <c r="B20" s="36"/>
      <c r="C20" s="35" t="s">
        <v>29</v>
      </c>
      <c r="D20" s="12" t="s">
        <v>17</v>
      </c>
      <c r="E20" s="35" t="s">
        <v>30</v>
      </c>
      <c r="F20" s="9"/>
      <c r="G20" s="9"/>
      <c r="H20" s="9"/>
      <c r="L20" s="7"/>
    </row>
    <row r="21" spans="1:12" ht="4.5" customHeight="1" x14ac:dyDescent="0.3">
      <c r="A21" s="36"/>
      <c r="B21" s="36"/>
      <c r="C21" s="13"/>
      <c r="D21" s="13"/>
      <c r="E21" s="9"/>
      <c r="F21" s="9"/>
      <c r="G21" s="9"/>
      <c r="H21" s="9"/>
      <c r="L21" s="7"/>
    </row>
    <row r="22" spans="1:12" ht="20.25" customHeight="1" x14ac:dyDescent="0.3">
      <c r="A22" s="36" t="s">
        <v>4</v>
      </c>
      <c r="B22" s="36"/>
      <c r="C22" s="65" t="s">
        <v>25</v>
      </c>
      <c r="D22" s="14"/>
      <c r="E22" s="9"/>
      <c r="F22" s="9"/>
      <c r="G22" s="9"/>
      <c r="H22" s="9"/>
      <c r="L22" s="8"/>
    </row>
    <row r="23" spans="1:12" x14ac:dyDescent="0.3">
      <c r="A23" s="37"/>
      <c r="B23" s="37"/>
    </row>
    <row r="24" spans="1:12" ht="35.25" customHeight="1" x14ac:dyDescent="0.3">
      <c r="A24" s="71" t="s">
        <v>12</v>
      </c>
      <c r="B24" s="71"/>
      <c r="C24" s="68" t="s">
        <v>21</v>
      </c>
      <c r="D24" s="22"/>
      <c r="E24" s="70" t="s">
        <v>20</v>
      </c>
      <c r="F24" s="70"/>
      <c r="G24" s="70" t="s">
        <v>5</v>
      </c>
      <c r="H24" s="70"/>
    </row>
    <row r="25" spans="1:12" ht="15" customHeight="1" x14ac:dyDescent="0.3">
      <c r="A25" s="72"/>
      <c r="B25" s="72"/>
      <c r="C25" s="69"/>
      <c r="D25" s="23"/>
      <c r="E25" s="23" t="s">
        <v>22</v>
      </c>
      <c r="F25" s="23" t="s">
        <v>15</v>
      </c>
      <c r="G25" s="23" t="s">
        <v>22</v>
      </c>
      <c r="H25" s="23" t="s">
        <v>15</v>
      </c>
    </row>
    <row r="26" spans="1:12" ht="51.5" customHeight="1" x14ac:dyDescent="0.3">
      <c r="A26" s="75" t="s">
        <v>32</v>
      </c>
      <c r="B26" s="75"/>
      <c r="C26" s="39">
        <v>7600</v>
      </c>
      <c r="D26" s="40"/>
      <c r="E26" s="41">
        <f>G26</f>
        <v>1520</v>
      </c>
      <c r="F26" s="42">
        <f>IF(C26="","",E26/C26)</f>
        <v>0.2</v>
      </c>
      <c r="G26" s="41">
        <v>1520</v>
      </c>
      <c r="H26" s="42">
        <f>IF(C26="","",G26/C26)</f>
        <v>0.2</v>
      </c>
    </row>
    <row r="27" spans="1:12" ht="29.25" customHeight="1" x14ac:dyDescent="0.3">
      <c r="A27" s="76" t="s">
        <v>33</v>
      </c>
      <c r="B27" s="76"/>
      <c r="C27" s="39">
        <v>500</v>
      </c>
      <c r="D27" s="43"/>
      <c r="E27" s="44">
        <v>0</v>
      </c>
      <c r="F27" s="45">
        <f>IF(C27="","",E27/C27)</f>
        <v>0</v>
      </c>
      <c r="G27" s="46" t="s">
        <v>34</v>
      </c>
      <c r="H27" s="42" t="s">
        <v>35</v>
      </c>
    </row>
    <row r="28" spans="1:12" ht="29.25" customHeight="1" x14ac:dyDescent="0.3">
      <c r="A28" s="76"/>
      <c r="B28" s="76"/>
      <c r="C28" s="40" t="str">
        <f>IF((E28+G28)&gt;0,SUM(E28,G28),"")</f>
        <v/>
      </c>
      <c r="D28" s="43"/>
      <c r="E28" s="46"/>
      <c r="F28" s="45" t="str">
        <f>IF(C28="","",E28/C28)</f>
        <v/>
      </c>
      <c r="G28" s="46"/>
      <c r="H28" s="45" t="str">
        <f>IF(C28="","",G28/C28)</f>
        <v/>
      </c>
    </row>
    <row r="29" spans="1:12" ht="29.25" customHeight="1" x14ac:dyDescent="0.3">
      <c r="A29" s="76"/>
      <c r="B29" s="76"/>
      <c r="C29" s="40" t="str">
        <f>IF((E29+G29)&gt;0,SUM(E29,G29),"")</f>
        <v/>
      </c>
      <c r="D29" s="43"/>
      <c r="E29" s="46"/>
      <c r="F29" s="45" t="str">
        <f>IF(C29="","",E29/C29)</f>
        <v/>
      </c>
      <c r="G29" s="46"/>
      <c r="H29" s="45" t="str">
        <f>IF(C29="","",G29/C29)</f>
        <v/>
      </c>
    </row>
    <row r="30" spans="1:12" ht="29.25" customHeight="1" x14ac:dyDescent="0.3">
      <c r="A30" s="74" t="s">
        <v>13</v>
      </c>
      <c r="B30" s="74"/>
      <c r="C30" s="47" t="str">
        <f>IF((E30+G30)&gt;0,SUM(E30,G30),"")</f>
        <v/>
      </c>
      <c r="D30" s="48"/>
      <c r="E30" s="49"/>
      <c r="F30" s="50" t="str">
        <f>IF(C30="","",E30/C30)</f>
        <v/>
      </c>
      <c r="G30" s="49"/>
      <c r="H30" s="50" t="str">
        <f>IF(C30="","",G30/C30)</f>
        <v/>
      </c>
    </row>
    <row r="31" spans="1:12" ht="15" customHeight="1" x14ac:dyDescent="0.3">
      <c r="A31" s="73" t="s">
        <v>14</v>
      </c>
      <c r="B31" s="73"/>
      <c r="C31" s="51">
        <f>SUM(C26:C30)</f>
        <v>8100</v>
      </c>
      <c r="D31" s="51"/>
      <c r="E31" s="51">
        <f>SUM(E26:E30)</f>
        <v>1520</v>
      </c>
      <c r="F31" s="52">
        <f>E31/C31</f>
        <v>0.18765432098765433</v>
      </c>
      <c r="G31" s="51">
        <f>SUM(G26:G30)</f>
        <v>1520</v>
      </c>
      <c r="H31" s="52">
        <f>G31/C31</f>
        <v>0.18765432098765433</v>
      </c>
    </row>
    <row r="32" spans="1:12" x14ac:dyDescent="0.3">
      <c r="A32" s="38"/>
      <c r="B32" s="38"/>
      <c r="C32" s="53"/>
      <c r="D32" s="53"/>
      <c r="E32" s="53"/>
      <c r="F32" s="54"/>
      <c r="G32" s="55"/>
      <c r="H32" s="54"/>
    </row>
    <row r="33" spans="1:10" x14ac:dyDescent="0.3">
      <c r="A33" s="37"/>
      <c r="B33" s="37"/>
      <c r="C33" s="37"/>
      <c r="D33" s="37"/>
      <c r="E33" s="37"/>
      <c r="F33" s="56"/>
      <c r="G33" s="57" t="s">
        <v>24</v>
      </c>
      <c r="H33" s="63">
        <f>G31</f>
        <v>1520</v>
      </c>
      <c r="J33" s="3"/>
    </row>
    <row r="34" spans="1:10" x14ac:dyDescent="0.3">
      <c r="A34" s="37"/>
      <c r="B34" s="37"/>
      <c r="C34" s="37"/>
      <c r="D34" s="37"/>
      <c r="E34" s="37"/>
      <c r="F34" s="37"/>
      <c r="G34" s="36" t="s">
        <v>11</v>
      </c>
      <c r="H34" s="64">
        <f>0.2*H33</f>
        <v>304</v>
      </c>
    </row>
    <row r="35" spans="1:10" x14ac:dyDescent="0.3">
      <c r="A35" s="37"/>
      <c r="B35" s="37"/>
      <c r="C35" s="37"/>
      <c r="D35" s="37"/>
      <c r="E35" s="37"/>
      <c r="F35" s="37"/>
      <c r="G35" s="36"/>
      <c r="H35" s="58"/>
    </row>
    <row r="36" spans="1:10" x14ac:dyDescent="0.3">
      <c r="A36" s="37"/>
      <c r="B36" s="37"/>
      <c r="C36" s="37"/>
      <c r="D36" s="37"/>
      <c r="E36" s="37"/>
      <c r="F36" s="37"/>
      <c r="G36" s="57" t="s">
        <v>6</v>
      </c>
      <c r="H36" s="62">
        <f>H33+H34</f>
        <v>1824</v>
      </c>
      <c r="I36" s="3"/>
    </row>
    <row r="37" spans="1:10" x14ac:dyDescent="0.3">
      <c r="A37" s="37"/>
      <c r="B37" s="37"/>
      <c r="C37" s="37"/>
      <c r="D37" s="37"/>
      <c r="E37" s="59"/>
      <c r="F37" s="60"/>
      <c r="G37" s="60"/>
      <c r="H37" s="61"/>
    </row>
    <row r="38" spans="1:10" ht="38.25" customHeight="1" x14ac:dyDescent="0.3">
      <c r="A38" s="66" t="s">
        <v>16</v>
      </c>
      <c r="B38" s="66"/>
      <c r="C38" s="66"/>
      <c r="D38" s="66"/>
      <c r="E38" s="66"/>
      <c r="F38" s="66"/>
      <c r="G38" s="66"/>
      <c r="H38" s="66"/>
    </row>
    <row r="39" spans="1:10" x14ac:dyDescent="0.3">
      <c r="A39" s="2"/>
      <c r="B39" s="2"/>
    </row>
    <row r="40" spans="1:10" x14ac:dyDescent="0.3">
      <c r="A40" s="15" t="s">
        <v>7</v>
      </c>
      <c r="B40" s="15"/>
      <c r="C40" s="15"/>
      <c r="D40" s="15"/>
      <c r="E40" s="15"/>
      <c r="F40" s="15"/>
      <c r="G40" s="24" t="s">
        <v>8</v>
      </c>
    </row>
    <row r="41" spans="1:10" x14ac:dyDescent="0.3">
      <c r="A41" s="21" t="s">
        <v>26</v>
      </c>
      <c r="B41" s="17"/>
      <c r="C41" s="17"/>
      <c r="D41" s="17"/>
      <c r="E41" s="17"/>
      <c r="F41" s="15"/>
      <c r="G41" s="25" t="s">
        <v>10</v>
      </c>
    </row>
    <row r="42" spans="1:10" ht="36.75" customHeight="1" x14ac:dyDescent="0.3">
      <c r="A42" s="29" t="s">
        <v>23</v>
      </c>
      <c r="B42" s="30"/>
      <c r="C42" s="30"/>
      <c r="D42" s="30"/>
      <c r="E42" s="30"/>
      <c r="F42" s="30"/>
      <c r="G42" s="31" t="s">
        <v>23</v>
      </c>
      <c r="H42" s="26"/>
    </row>
    <row r="43" spans="1:10" x14ac:dyDescent="0.3">
      <c r="A43" s="33" t="s">
        <v>37</v>
      </c>
      <c r="B43" s="15"/>
      <c r="C43" s="15"/>
      <c r="D43" s="15"/>
      <c r="E43" s="15"/>
      <c r="F43" s="15"/>
      <c r="G43" s="34" t="s">
        <v>36</v>
      </c>
    </row>
    <row r="44" spans="1:10" x14ac:dyDescent="0.3"/>
    <row r="45" spans="1:10" x14ac:dyDescent="0.3"/>
    <row r="47" spans="1:10" x14ac:dyDescent="0.3"/>
    <row r="48" spans="1:10" x14ac:dyDescent="0.3"/>
    <row r="49" ht="74.25" customHeight="1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</sheetData>
  <sheetProtection formatRows="0" insertRows="0" deleteRows="0"/>
  <mergeCells count="17">
    <mergeCell ref="C15:E15"/>
    <mergeCell ref="G1:I1"/>
    <mergeCell ref="G2:I2"/>
    <mergeCell ref="G3:I4"/>
    <mergeCell ref="C13:H13"/>
    <mergeCell ref="A38:H38"/>
    <mergeCell ref="C17:H17"/>
    <mergeCell ref="C24:C25"/>
    <mergeCell ref="E24:F24"/>
    <mergeCell ref="G24:H24"/>
    <mergeCell ref="A24:B25"/>
    <mergeCell ref="A31:B31"/>
    <mergeCell ref="A30:B30"/>
    <mergeCell ref="A26:B26"/>
    <mergeCell ref="A27:B27"/>
    <mergeCell ref="A28:B28"/>
    <mergeCell ref="A29:B29"/>
  </mergeCells>
  <phoneticPr fontId="11" type="noConversion"/>
  <pageMargins left="1.3779527559055118" right="0.59055118110236227" top="0.39370078740157483" bottom="0.3937007874015748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RK54.1</vt:lpstr>
      <vt:lpstr>RK54.1!Prindiala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Infragate Eesti AS</dc:creator>
  <cp:lastModifiedBy>Sven Küün - INFRAGATE</cp:lastModifiedBy>
  <cp:lastPrinted>2015-08-10T11:05:34Z</cp:lastPrinted>
  <dcterms:created xsi:type="dcterms:W3CDTF">2008-08-06T06:16:20Z</dcterms:created>
  <dcterms:modified xsi:type="dcterms:W3CDTF">2023-08-07T10:16:53Z</dcterms:modified>
</cp:coreProperties>
</file>